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240" yWindow="80" windowWidth="9940" windowHeight="23000"/>
  </bookViews>
  <sheets>
    <sheet name="Hoja2" sheetId="4" r:id="rId1"/>
  </sheets>
  <definedNames>
    <definedName name="_xlnm.Print_Titles" localSheetId="0">Hoja2!$1:$2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4" l="1"/>
  <c r="D22" i="4"/>
  <c r="D21" i="4"/>
  <c r="D20" i="4"/>
  <c r="D19" i="4"/>
  <c r="D18" i="4"/>
  <c r="D17" i="4"/>
  <c r="D16" i="4"/>
  <c r="D24" i="4"/>
  <c r="D95" i="4"/>
  <c r="D94" i="4"/>
  <c r="D93" i="4"/>
  <c r="D92" i="4"/>
  <c r="D91" i="4"/>
  <c r="D90" i="4"/>
  <c r="D87" i="4"/>
  <c r="D86" i="4"/>
  <c r="D85" i="4"/>
  <c r="D84" i="4"/>
  <c r="D83" i="4"/>
  <c r="D80" i="4"/>
  <c r="D79" i="4"/>
  <c r="D78" i="4"/>
  <c r="D77" i="4"/>
  <c r="D76" i="4"/>
  <c r="D73" i="4"/>
  <c r="D72" i="4"/>
  <c r="D74" i="4"/>
  <c r="D69" i="4"/>
  <c r="D68" i="4"/>
  <c r="D67" i="4"/>
  <c r="D66" i="4"/>
  <c r="D65" i="4"/>
  <c r="D64" i="4"/>
  <c r="D63" i="4"/>
  <c r="D62" i="4"/>
  <c r="D61" i="4"/>
  <c r="D60" i="4"/>
  <c r="D57" i="4"/>
  <c r="D56" i="4"/>
  <c r="D55" i="4"/>
  <c r="D54" i="4"/>
  <c r="D51" i="4"/>
  <c r="D50" i="4"/>
  <c r="D49" i="4"/>
  <c r="D48" i="4"/>
  <c r="D47" i="4"/>
  <c r="D44" i="4"/>
  <c r="D43" i="4"/>
  <c r="D42" i="4"/>
  <c r="D41" i="4"/>
  <c r="D38" i="4"/>
  <c r="D37" i="4"/>
  <c r="D36" i="4"/>
  <c r="D35" i="4"/>
  <c r="D34" i="4"/>
  <c r="D33" i="4"/>
  <c r="D32" i="4"/>
  <c r="D29" i="4"/>
  <c r="D28" i="4"/>
  <c r="D27" i="4"/>
  <c r="D26" i="4"/>
  <c r="C96" i="4"/>
  <c r="C88" i="4"/>
  <c r="C81" i="4"/>
  <c r="C74" i="4"/>
  <c r="C70" i="4"/>
  <c r="C58" i="4"/>
  <c r="C52" i="4"/>
  <c r="C45" i="4"/>
  <c r="C39" i="4"/>
  <c r="C30" i="4"/>
  <c r="C24" i="4"/>
  <c r="C14" i="4"/>
  <c r="D13" i="4"/>
  <c r="D12" i="4"/>
  <c r="D11" i="4"/>
  <c r="D8" i="4"/>
  <c r="D7" i="4"/>
  <c r="D4" i="4"/>
  <c r="B88" i="4"/>
  <c r="B96" i="4"/>
  <c r="B81" i="4"/>
  <c r="B74" i="4"/>
  <c r="B70" i="4"/>
  <c r="B58" i="4"/>
  <c r="B52" i="4"/>
  <c r="B45" i="4"/>
  <c r="B39" i="4"/>
  <c r="B30" i="4"/>
  <c r="B24" i="4"/>
  <c r="B14" i="4"/>
  <c r="C9" i="4"/>
  <c r="B9" i="4"/>
  <c r="C97" i="4"/>
  <c r="C99" i="4"/>
  <c r="D14" i="4"/>
  <c r="B97" i="4"/>
  <c r="B99" i="4"/>
  <c r="D96" i="4"/>
  <c r="D45" i="4"/>
  <c r="D52" i="4"/>
  <c r="D30" i="4"/>
  <c r="D39" i="4"/>
  <c r="D58" i="4"/>
  <c r="D70" i="4"/>
  <c r="D81" i="4"/>
  <c r="D9" i="4"/>
  <c r="D88" i="4"/>
  <c r="D97" i="4"/>
  <c r="D99" i="4"/>
</calcChain>
</file>

<file path=xl/sharedStrings.xml><?xml version="1.0" encoding="utf-8"?>
<sst xmlns="http://schemas.openxmlformats.org/spreadsheetml/2006/main" count="103" uniqueCount="83">
  <si>
    <t>GASTOS:</t>
  </si>
  <si>
    <t>Impuestos variables con los ingresos</t>
  </si>
  <si>
    <t>Federales</t>
  </si>
  <si>
    <t>Total</t>
  </si>
  <si>
    <t>Créditos</t>
  </si>
  <si>
    <t>Tarjetas de crédito (bancarias, departamentales)</t>
  </si>
  <si>
    <t>Automóvil</t>
  </si>
  <si>
    <t>Educación</t>
  </si>
  <si>
    <t>Deudas</t>
  </si>
  <si>
    <t>Otro:</t>
  </si>
  <si>
    <t>Ahorros e inversiones</t>
  </si>
  <si>
    <t>Ahorro (general)</t>
  </si>
  <si>
    <t>Ahorro Voluntario para el retiro</t>
  </si>
  <si>
    <t>Pagos por adquisición de propiedad/inmueble/mueble</t>
  </si>
  <si>
    <t>Instrumentos de inversión (bonos, acciones, metales)</t>
  </si>
  <si>
    <t>Seguros</t>
  </si>
  <si>
    <t>Seguros de salud</t>
  </si>
  <si>
    <t>Seguro de vivienda/alquiler</t>
  </si>
  <si>
    <t>Seguro de automóvil</t>
  </si>
  <si>
    <t>Seguro de vida</t>
  </si>
  <si>
    <t>Seguro de gastos médicos mayores</t>
  </si>
  <si>
    <t>Electricidad</t>
  </si>
  <si>
    <t>Telefonía fija/celular</t>
  </si>
  <si>
    <t>Cable/Internet</t>
  </si>
  <si>
    <t>Alimento/despensa (en el hogar)</t>
  </si>
  <si>
    <t>Transportación</t>
  </si>
  <si>
    <t>Reparaciones y mantenimiento de autotransporte</t>
  </si>
  <si>
    <t>Verificación de emisiones</t>
  </si>
  <si>
    <t>Combustible</t>
  </si>
  <si>
    <t>Estacionamiento/pensión</t>
  </si>
  <si>
    <t>Trámites vehiculares</t>
  </si>
  <si>
    <t>Transporte público</t>
  </si>
  <si>
    <t>Cuidado personal</t>
  </si>
  <si>
    <t>Peluquería/estética</t>
  </si>
  <si>
    <t>Lavandería/tintorería</t>
  </si>
  <si>
    <t xml:space="preserve">Atención médica </t>
  </si>
  <si>
    <t>Honorarios médicos</t>
  </si>
  <si>
    <t>Estudios/laboratorio</t>
  </si>
  <si>
    <t>Instalaciones médicas (hospital, clínica)</t>
  </si>
  <si>
    <t>Honorarios asistenciales/domésticos</t>
  </si>
  <si>
    <t>Cuidado de niños</t>
  </si>
  <si>
    <t>Cuidado de adultos mayores</t>
  </si>
  <si>
    <t>Gastos discrecionales</t>
  </si>
  <si>
    <t>Relativos a mascotas</t>
  </si>
  <si>
    <t>Viajes/vacaciones</t>
  </si>
  <si>
    <t>Pasatiempos</t>
  </si>
  <si>
    <t>Entretenimiento (publicaciones, eventos, cine, teatro, deportes)</t>
  </si>
  <si>
    <t>Donativos de caridad</t>
  </si>
  <si>
    <t>Regalos</t>
  </si>
  <si>
    <t>Cuotas de socios</t>
  </si>
  <si>
    <t>TOTAL DE GASTOS</t>
  </si>
  <si>
    <t>Proyectado</t>
  </si>
  <si>
    <t>Gastado efectivamente</t>
  </si>
  <si>
    <t>INGRESOS</t>
  </si>
  <si>
    <t>Totales</t>
  </si>
  <si>
    <t>Aumento / Disminución</t>
  </si>
  <si>
    <t>N/A</t>
  </si>
  <si>
    <t>Balance (Ingresos menos total gastos)=</t>
  </si>
  <si>
    <t>ESTIMACIÓN DE GASTOS EN EL RETIRO</t>
  </si>
  <si>
    <t>PLANEACIÓN DEL GASTO Y BALANCE</t>
  </si>
  <si>
    <t>Otros impestos</t>
  </si>
  <si>
    <t>Alimentos, bebidas y tabaco</t>
  </si>
  <si>
    <t>Bebidas alcohólicas y tabaco</t>
  </si>
  <si>
    <t>Ropa, calzado y accesorios</t>
  </si>
  <si>
    <t>Ropa</t>
  </si>
  <si>
    <t>Calzado</t>
  </si>
  <si>
    <t>Accesorios y cuidados del vestido</t>
  </si>
  <si>
    <t>Renta de vivienda alquilada</t>
  </si>
  <si>
    <t>Derechos por el suministro de agua</t>
  </si>
  <si>
    <t>Gas doméstico</t>
  </si>
  <si>
    <t>Vivienda y servicios en el hogar</t>
  </si>
  <si>
    <t>Mantenimiento en el hogar</t>
  </si>
  <si>
    <t>Muebles, aparatos y accesorios domésticos</t>
  </si>
  <si>
    <t>Muebles</t>
  </si>
  <si>
    <t>Aparatos electrónicos (Computadora, TV, etc.)</t>
  </si>
  <si>
    <t>Aparatos electrodomésticos (lavadora, licuadora, ect.)</t>
  </si>
  <si>
    <t>Despensa no alimenticia (artículos diversos del hogar)</t>
  </si>
  <si>
    <t xml:space="preserve">Medicamentos y aparatos médicos </t>
  </si>
  <si>
    <t xml:space="preserve">Apoyo doméstico </t>
  </si>
  <si>
    <t>Restaurantes, bares y similares</t>
  </si>
  <si>
    <t>Gimnasio/Club deportivo</t>
  </si>
  <si>
    <t>Cuotas y artículos de educación/capacitación privada</t>
  </si>
  <si>
    <t>¿Fue mayor o menor a lo planeado?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</si>
</sst>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3" borderId="2" xfId="0" applyFont="1" applyFill="1" applyBorder="1" applyAlignment="1">
      <alignment vertical="center" wrapText="1"/>
    </xf>
    <xf numFmtId="8" fontId="2" fillId="3" borderId="3" xfId="0" applyNumberFormat="1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8" fontId="2" fillId="0" borderId="3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/>
    <xf numFmtId="0" fontId="1" fillId="4" borderId="4" xfId="0" applyFont="1" applyFill="1" applyBorder="1" applyAlignment="1">
      <alignment horizontal="center" vertical="center"/>
    </xf>
    <xf numFmtId="8" fontId="2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2" fillId="5" borderId="2" xfId="0" applyFont="1" applyFill="1" applyBorder="1" applyAlignment="1">
      <alignment vertical="center" wrapText="1"/>
    </xf>
    <xf numFmtId="0" fontId="4" fillId="0" borderId="0" xfId="0" applyFo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8" fontId="6" fillId="0" borderId="3" xfId="0" applyNumberFormat="1" applyFont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5" borderId="3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justify" vertical="center" wrapText="1"/>
    </xf>
    <xf numFmtId="8" fontId="2" fillId="8" borderId="3" xfId="0" applyNumberFormat="1" applyFont="1" applyFill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justify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9" borderId="1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16</xdr:row>
      <xdr:rowOff>57149</xdr:rowOff>
    </xdr:from>
    <xdr:to>
      <xdr:col>4</xdr:col>
      <xdr:colOff>771525</xdr:colOff>
      <xdr:row>16</xdr:row>
      <xdr:rowOff>142874</xdr:rowOff>
    </xdr:to>
    <xdr:sp macro="" textlink="">
      <xdr:nvSpPr>
        <xdr:cNvPr id="94" name="93 Igual que"/>
        <xdr:cNvSpPr/>
      </xdr:nvSpPr>
      <xdr:spPr>
        <a:xfrm>
          <a:off x="6600825" y="7724774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590551</xdr:colOff>
      <xdr:row>15</xdr:row>
      <xdr:rowOff>47625</xdr:rowOff>
    </xdr:from>
    <xdr:to>
      <xdr:col>4</xdr:col>
      <xdr:colOff>647700</xdr:colOff>
      <xdr:row>15</xdr:row>
      <xdr:rowOff>171450</xdr:rowOff>
    </xdr:to>
    <xdr:sp macro="" textlink="">
      <xdr:nvSpPr>
        <xdr:cNvPr id="144" name="143 Flecha abajo"/>
        <xdr:cNvSpPr/>
      </xdr:nvSpPr>
      <xdr:spPr>
        <a:xfrm>
          <a:off x="6657976" y="751522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533400</xdr:colOff>
      <xdr:row>17</xdr:row>
      <xdr:rowOff>57149</xdr:rowOff>
    </xdr:from>
    <xdr:to>
      <xdr:col>4</xdr:col>
      <xdr:colOff>771525</xdr:colOff>
      <xdr:row>17</xdr:row>
      <xdr:rowOff>142874</xdr:rowOff>
    </xdr:to>
    <xdr:sp macro="" textlink="">
      <xdr:nvSpPr>
        <xdr:cNvPr id="150" name="149 Igual que"/>
        <xdr:cNvSpPr/>
      </xdr:nvSpPr>
      <xdr:spPr>
        <a:xfrm>
          <a:off x="6600825" y="7924799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514350</xdr:colOff>
      <xdr:row>36</xdr:row>
      <xdr:rowOff>57149</xdr:rowOff>
    </xdr:from>
    <xdr:to>
      <xdr:col>4</xdr:col>
      <xdr:colOff>752475</xdr:colOff>
      <xdr:row>36</xdr:row>
      <xdr:rowOff>142874</xdr:rowOff>
    </xdr:to>
    <xdr:sp macro="" textlink="">
      <xdr:nvSpPr>
        <xdr:cNvPr id="163" name="162 Igual que"/>
        <xdr:cNvSpPr/>
      </xdr:nvSpPr>
      <xdr:spPr>
        <a:xfrm>
          <a:off x="6581775" y="12058649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552450</xdr:colOff>
      <xdr:row>40</xdr:row>
      <xdr:rowOff>57149</xdr:rowOff>
    </xdr:from>
    <xdr:to>
      <xdr:col>4</xdr:col>
      <xdr:colOff>790575</xdr:colOff>
      <xdr:row>40</xdr:row>
      <xdr:rowOff>142874</xdr:rowOff>
    </xdr:to>
    <xdr:sp macro="" textlink="">
      <xdr:nvSpPr>
        <xdr:cNvPr id="166" name="165 Igual que"/>
        <xdr:cNvSpPr/>
      </xdr:nvSpPr>
      <xdr:spPr>
        <a:xfrm>
          <a:off x="6619875" y="13258799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647701</xdr:colOff>
      <xdr:row>42</xdr:row>
      <xdr:rowOff>47625</xdr:rowOff>
    </xdr:from>
    <xdr:to>
      <xdr:col>4</xdr:col>
      <xdr:colOff>704850</xdr:colOff>
      <xdr:row>42</xdr:row>
      <xdr:rowOff>171450</xdr:rowOff>
    </xdr:to>
    <xdr:sp macro="" textlink="">
      <xdr:nvSpPr>
        <xdr:cNvPr id="169" name="168 Flecha abajo"/>
        <xdr:cNvSpPr/>
      </xdr:nvSpPr>
      <xdr:spPr>
        <a:xfrm>
          <a:off x="6715126" y="1364932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581026</xdr:colOff>
      <xdr:row>62</xdr:row>
      <xdr:rowOff>47625</xdr:rowOff>
    </xdr:from>
    <xdr:to>
      <xdr:col>4</xdr:col>
      <xdr:colOff>638175</xdr:colOff>
      <xdr:row>62</xdr:row>
      <xdr:rowOff>171450</xdr:rowOff>
    </xdr:to>
    <xdr:sp macro="" textlink="">
      <xdr:nvSpPr>
        <xdr:cNvPr id="173" name="172 Flecha abajo"/>
        <xdr:cNvSpPr/>
      </xdr:nvSpPr>
      <xdr:spPr>
        <a:xfrm>
          <a:off x="6648451" y="178498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581026</xdr:colOff>
      <xdr:row>65</xdr:row>
      <xdr:rowOff>47625</xdr:rowOff>
    </xdr:from>
    <xdr:to>
      <xdr:col>4</xdr:col>
      <xdr:colOff>638175</xdr:colOff>
      <xdr:row>65</xdr:row>
      <xdr:rowOff>171450</xdr:rowOff>
    </xdr:to>
    <xdr:sp macro="" textlink="">
      <xdr:nvSpPr>
        <xdr:cNvPr id="175" name="174 Flecha abajo"/>
        <xdr:cNvSpPr/>
      </xdr:nvSpPr>
      <xdr:spPr>
        <a:xfrm>
          <a:off x="6648451" y="1858327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581026</xdr:colOff>
      <xdr:row>67</xdr:row>
      <xdr:rowOff>47625</xdr:rowOff>
    </xdr:from>
    <xdr:to>
      <xdr:col>4</xdr:col>
      <xdr:colOff>638175</xdr:colOff>
      <xdr:row>67</xdr:row>
      <xdr:rowOff>171450</xdr:rowOff>
    </xdr:to>
    <xdr:sp macro="" textlink="">
      <xdr:nvSpPr>
        <xdr:cNvPr id="177" name="176 Flecha abajo"/>
        <xdr:cNvSpPr/>
      </xdr:nvSpPr>
      <xdr:spPr>
        <a:xfrm>
          <a:off x="6648451" y="1898332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523875</xdr:colOff>
      <xdr:row>60</xdr:row>
      <xdr:rowOff>57149</xdr:rowOff>
    </xdr:from>
    <xdr:to>
      <xdr:col>4</xdr:col>
      <xdr:colOff>762000</xdr:colOff>
      <xdr:row>60</xdr:row>
      <xdr:rowOff>142874</xdr:rowOff>
    </xdr:to>
    <xdr:sp macro="" textlink="">
      <xdr:nvSpPr>
        <xdr:cNvPr id="179" name="178 Igual que"/>
        <xdr:cNvSpPr/>
      </xdr:nvSpPr>
      <xdr:spPr>
        <a:xfrm>
          <a:off x="6591300" y="17459324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523875</xdr:colOff>
      <xdr:row>66</xdr:row>
      <xdr:rowOff>57149</xdr:rowOff>
    </xdr:from>
    <xdr:to>
      <xdr:col>4</xdr:col>
      <xdr:colOff>762000</xdr:colOff>
      <xdr:row>66</xdr:row>
      <xdr:rowOff>142874</xdr:rowOff>
    </xdr:to>
    <xdr:sp macro="" textlink="">
      <xdr:nvSpPr>
        <xdr:cNvPr id="180" name="179 Igual que"/>
        <xdr:cNvSpPr/>
      </xdr:nvSpPr>
      <xdr:spPr>
        <a:xfrm>
          <a:off x="6591300" y="18792824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609600</xdr:colOff>
      <xdr:row>46</xdr:row>
      <xdr:rowOff>38100</xdr:rowOff>
    </xdr:from>
    <xdr:to>
      <xdr:col>4</xdr:col>
      <xdr:colOff>666748</xdr:colOff>
      <xdr:row>46</xdr:row>
      <xdr:rowOff>142876</xdr:rowOff>
    </xdr:to>
    <xdr:sp macro="" textlink="">
      <xdr:nvSpPr>
        <xdr:cNvPr id="181" name="180 Flecha arriba"/>
        <xdr:cNvSpPr/>
      </xdr:nvSpPr>
      <xdr:spPr>
        <a:xfrm>
          <a:off x="6677025" y="14439900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609600</xdr:colOff>
      <xdr:row>47</xdr:row>
      <xdr:rowOff>38100</xdr:rowOff>
    </xdr:from>
    <xdr:to>
      <xdr:col>4</xdr:col>
      <xdr:colOff>666748</xdr:colOff>
      <xdr:row>47</xdr:row>
      <xdr:rowOff>142876</xdr:rowOff>
    </xdr:to>
    <xdr:sp macro="" textlink="">
      <xdr:nvSpPr>
        <xdr:cNvPr id="182" name="181 Flecha arriba"/>
        <xdr:cNvSpPr/>
      </xdr:nvSpPr>
      <xdr:spPr>
        <a:xfrm>
          <a:off x="6677025" y="14639925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609600</xdr:colOff>
      <xdr:row>48</xdr:row>
      <xdr:rowOff>38100</xdr:rowOff>
    </xdr:from>
    <xdr:to>
      <xdr:col>4</xdr:col>
      <xdr:colOff>666748</xdr:colOff>
      <xdr:row>48</xdr:row>
      <xdr:rowOff>142876</xdr:rowOff>
    </xdr:to>
    <xdr:sp macro="" textlink="">
      <xdr:nvSpPr>
        <xdr:cNvPr id="183" name="182 Flecha arriba"/>
        <xdr:cNvSpPr/>
      </xdr:nvSpPr>
      <xdr:spPr>
        <a:xfrm>
          <a:off x="6677025" y="14839950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609600</xdr:colOff>
      <xdr:row>49</xdr:row>
      <xdr:rowOff>38102</xdr:rowOff>
    </xdr:from>
    <xdr:to>
      <xdr:col>4</xdr:col>
      <xdr:colOff>666750</xdr:colOff>
      <xdr:row>49</xdr:row>
      <xdr:rowOff>161926</xdr:rowOff>
    </xdr:to>
    <xdr:sp macro="" textlink="">
      <xdr:nvSpPr>
        <xdr:cNvPr id="185" name="184 Flecha arriba"/>
        <xdr:cNvSpPr/>
      </xdr:nvSpPr>
      <xdr:spPr>
        <a:xfrm>
          <a:off x="6677025" y="15240002"/>
          <a:ext cx="57150" cy="123824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619125</xdr:colOff>
      <xdr:row>55</xdr:row>
      <xdr:rowOff>38100</xdr:rowOff>
    </xdr:from>
    <xdr:to>
      <xdr:col>4</xdr:col>
      <xdr:colOff>676273</xdr:colOff>
      <xdr:row>55</xdr:row>
      <xdr:rowOff>142876</xdr:rowOff>
    </xdr:to>
    <xdr:sp macro="" textlink="">
      <xdr:nvSpPr>
        <xdr:cNvPr id="186" name="185 Flecha arriba"/>
        <xdr:cNvSpPr/>
      </xdr:nvSpPr>
      <xdr:spPr>
        <a:xfrm>
          <a:off x="6686550" y="16240125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590550</xdr:colOff>
      <xdr:row>61</xdr:row>
      <xdr:rowOff>38100</xdr:rowOff>
    </xdr:from>
    <xdr:to>
      <xdr:col>4</xdr:col>
      <xdr:colOff>647698</xdr:colOff>
      <xdr:row>61</xdr:row>
      <xdr:rowOff>142876</xdr:rowOff>
    </xdr:to>
    <xdr:sp macro="" textlink="">
      <xdr:nvSpPr>
        <xdr:cNvPr id="188" name="187 Flecha arriba"/>
        <xdr:cNvSpPr/>
      </xdr:nvSpPr>
      <xdr:spPr>
        <a:xfrm>
          <a:off x="6657975" y="17640300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590550</xdr:colOff>
      <xdr:row>64</xdr:row>
      <xdr:rowOff>152400</xdr:rowOff>
    </xdr:from>
    <xdr:to>
      <xdr:col>4</xdr:col>
      <xdr:colOff>647698</xdr:colOff>
      <xdr:row>64</xdr:row>
      <xdr:rowOff>257176</xdr:rowOff>
    </xdr:to>
    <xdr:sp macro="" textlink="">
      <xdr:nvSpPr>
        <xdr:cNvPr id="189" name="188 Flecha arriba"/>
        <xdr:cNvSpPr/>
      </xdr:nvSpPr>
      <xdr:spPr>
        <a:xfrm>
          <a:off x="6657975" y="18354675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590550</xdr:colOff>
      <xdr:row>63</xdr:row>
      <xdr:rowOff>38100</xdr:rowOff>
    </xdr:from>
    <xdr:to>
      <xdr:col>4</xdr:col>
      <xdr:colOff>647698</xdr:colOff>
      <xdr:row>63</xdr:row>
      <xdr:rowOff>142876</xdr:rowOff>
    </xdr:to>
    <xdr:sp macro="" textlink="">
      <xdr:nvSpPr>
        <xdr:cNvPr id="190" name="189 Flecha arriba"/>
        <xdr:cNvSpPr/>
      </xdr:nvSpPr>
      <xdr:spPr>
        <a:xfrm>
          <a:off x="6657975" y="18040350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514350</xdr:colOff>
      <xdr:row>32</xdr:row>
      <xdr:rowOff>85724</xdr:rowOff>
    </xdr:from>
    <xdr:to>
      <xdr:col>4</xdr:col>
      <xdr:colOff>752475</xdr:colOff>
      <xdr:row>32</xdr:row>
      <xdr:rowOff>171449</xdr:rowOff>
    </xdr:to>
    <xdr:sp macro="" textlink="">
      <xdr:nvSpPr>
        <xdr:cNvPr id="202" name="201 Igual que"/>
        <xdr:cNvSpPr/>
      </xdr:nvSpPr>
      <xdr:spPr>
        <a:xfrm>
          <a:off x="6581775" y="11153774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514350</xdr:colOff>
      <xdr:row>33</xdr:row>
      <xdr:rowOff>85724</xdr:rowOff>
    </xdr:from>
    <xdr:to>
      <xdr:col>4</xdr:col>
      <xdr:colOff>752475</xdr:colOff>
      <xdr:row>33</xdr:row>
      <xdr:rowOff>171449</xdr:rowOff>
    </xdr:to>
    <xdr:sp macro="" textlink="">
      <xdr:nvSpPr>
        <xdr:cNvPr id="203" name="202 Igual que"/>
        <xdr:cNvSpPr/>
      </xdr:nvSpPr>
      <xdr:spPr>
        <a:xfrm>
          <a:off x="6581775" y="11487149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514350</xdr:colOff>
      <xdr:row>35</xdr:row>
      <xdr:rowOff>85724</xdr:rowOff>
    </xdr:from>
    <xdr:to>
      <xdr:col>4</xdr:col>
      <xdr:colOff>752475</xdr:colOff>
      <xdr:row>35</xdr:row>
      <xdr:rowOff>171449</xdr:rowOff>
    </xdr:to>
    <xdr:sp macro="" textlink="">
      <xdr:nvSpPr>
        <xdr:cNvPr id="205" name="204 Igual que"/>
        <xdr:cNvSpPr/>
      </xdr:nvSpPr>
      <xdr:spPr>
        <a:xfrm>
          <a:off x="6581775" y="11887199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600076</xdr:colOff>
      <xdr:row>34</xdr:row>
      <xdr:rowOff>38100</xdr:rowOff>
    </xdr:from>
    <xdr:to>
      <xdr:col>4</xdr:col>
      <xdr:colOff>657225</xdr:colOff>
      <xdr:row>34</xdr:row>
      <xdr:rowOff>161925</xdr:rowOff>
    </xdr:to>
    <xdr:sp macro="" textlink="">
      <xdr:nvSpPr>
        <xdr:cNvPr id="67" name="66 Flecha abajo"/>
        <xdr:cNvSpPr/>
      </xdr:nvSpPr>
      <xdr:spPr>
        <a:xfrm>
          <a:off x="6667501" y="9906000"/>
          <a:ext cx="57149" cy="123825"/>
        </a:xfrm>
        <a:prstGeom prst="downArrow">
          <a:avLst/>
        </a:prstGeom>
        <a:solidFill>
          <a:srgbClr val="C000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647701</xdr:colOff>
      <xdr:row>41</xdr:row>
      <xdr:rowOff>47625</xdr:rowOff>
    </xdr:from>
    <xdr:to>
      <xdr:col>4</xdr:col>
      <xdr:colOff>704850</xdr:colOff>
      <xdr:row>41</xdr:row>
      <xdr:rowOff>171450</xdr:rowOff>
    </xdr:to>
    <xdr:sp macro="" textlink="">
      <xdr:nvSpPr>
        <xdr:cNvPr id="68" name="67 Flecha abajo"/>
        <xdr:cNvSpPr/>
      </xdr:nvSpPr>
      <xdr:spPr>
        <a:xfrm>
          <a:off x="6715126" y="1324927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619126</xdr:colOff>
      <xdr:row>76</xdr:row>
      <xdr:rowOff>47625</xdr:rowOff>
    </xdr:from>
    <xdr:to>
      <xdr:col>4</xdr:col>
      <xdr:colOff>676275</xdr:colOff>
      <xdr:row>76</xdr:row>
      <xdr:rowOff>171450</xdr:rowOff>
    </xdr:to>
    <xdr:sp macro="" textlink="">
      <xdr:nvSpPr>
        <xdr:cNvPr id="118" name="117 Flecha abajo"/>
        <xdr:cNvSpPr/>
      </xdr:nvSpPr>
      <xdr:spPr>
        <a:xfrm>
          <a:off x="6686551" y="26479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619126</xdr:colOff>
      <xdr:row>77</xdr:row>
      <xdr:rowOff>47625</xdr:rowOff>
    </xdr:from>
    <xdr:to>
      <xdr:col>4</xdr:col>
      <xdr:colOff>676275</xdr:colOff>
      <xdr:row>77</xdr:row>
      <xdr:rowOff>171450</xdr:rowOff>
    </xdr:to>
    <xdr:sp macro="" textlink="">
      <xdr:nvSpPr>
        <xdr:cNvPr id="119" name="118 Flecha abajo"/>
        <xdr:cNvSpPr/>
      </xdr:nvSpPr>
      <xdr:spPr>
        <a:xfrm>
          <a:off x="6686551" y="284797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619126</xdr:colOff>
      <xdr:row>78</xdr:row>
      <xdr:rowOff>47625</xdr:rowOff>
    </xdr:from>
    <xdr:to>
      <xdr:col>4</xdr:col>
      <xdr:colOff>676275</xdr:colOff>
      <xdr:row>78</xdr:row>
      <xdr:rowOff>171450</xdr:rowOff>
    </xdr:to>
    <xdr:sp macro="" textlink="">
      <xdr:nvSpPr>
        <xdr:cNvPr id="120" name="119 Flecha abajo"/>
        <xdr:cNvSpPr/>
      </xdr:nvSpPr>
      <xdr:spPr>
        <a:xfrm>
          <a:off x="6686551" y="304800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638176</xdr:colOff>
      <xdr:row>71</xdr:row>
      <xdr:rowOff>28575</xdr:rowOff>
    </xdr:from>
    <xdr:to>
      <xdr:col>4</xdr:col>
      <xdr:colOff>695325</xdr:colOff>
      <xdr:row>71</xdr:row>
      <xdr:rowOff>152400</xdr:rowOff>
    </xdr:to>
    <xdr:sp macro="" textlink="">
      <xdr:nvSpPr>
        <xdr:cNvPr id="131" name="130 Flecha abajo"/>
        <xdr:cNvSpPr/>
      </xdr:nvSpPr>
      <xdr:spPr>
        <a:xfrm>
          <a:off x="6705601" y="149542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638176</xdr:colOff>
      <xdr:row>72</xdr:row>
      <xdr:rowOff>28575</xdr:rowOff>
    </xdr:from>
    <xdr:to>
      <xdr:col>4</xdr:col>
      <xdr:colOff>695325</xdr:colOff>
      <xdr:row>72</xdr:row>
      <xdr:rowOff>152400</xdr:rowOff>
    </xdr:to>
    <xdr:sp macro="" textlink="">
      <xdr:nvSpPr>
        <xdr:cNvPr id="132" name="131 Flecha abajo"/>
        <xdr:cNvSpPr/>
      </xdr:nvSpPr>
      <xdr:spPr>
        <a:xfrm>
          <a:off x="6705601" y="16954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619126</xdr:colOff>
      <xdr:row>75</xdr:row>
      <xdr:rowOff>76200</xdr:rowOff>
    </xdr:from>
    <xdr:to>
      <xdr:col>4</xdr:col>
      <xdr:colOff>676275</xdr:colOff>
      <xdr:row>75</xdr:row>
      <xdr:rowOff>200025</xdr:rowOff>
    </xdr:to>
    <xdr:sp macro="" textlink="">
      <xdr:nvSpPr>
        <xdr:cNvPr id="135" name="134 Flecha abajo"/>
        <xdr:cNvSpPr/>
      </xdr:nvSpPr>
      <xdr:spPr>
        <a:xfrm>
          <a:off x="6686551" y="23431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600076</xdr:colOff>
      <xdr:row>82</xdr:row>
      <xdr:rowOff>38100</xdr:rowOff>
    </xdr:from>
    <xdr:to>
      <xdr:col>4</xdr:col>
      <xdr:colOff>657225</xdr:colOff>
      <xdr:row>82</xdr:row>
      <xdr:rowOff>161925</xdr:rowOff>
    </xdr:to>
    <xdr:sp macro="" textlink="">
      <xdr:nvSpPr>
        <xdr:cNvPr id="136" name="135 Flecha abajo"/>
        <xdr:cNvSpPr/>
      </xdr:nvSpPr>
      <xdr:spPr>
        <a:xfrm>
          <a:off x="6667501" y="383857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581025</xdr:colOff>
      <xdr:row>6</xdr:row>
      <xdr:rowOff>38100</xdr:rowOff>
    </xdr:from>
    <xdr:to>
      <xdr:col>4</xdr:col>
      <xdr:colOff>638174</xdr:colOff>
      <xdr:row>6</xdr:row>
      <xdr:rowOff>161925</xdr:rowOff>
    </xdr:to>
    <xdr:sp macro="" textlink="">
      <xdr:nvSpPr>
        <xdr:cNvPr id="143" name="142 Flecha abajo"/>
        <xdr:cNvSpPr/>
      </xdr:nvSpPr>
      <xdr:spPr>
        <a:xfrm>
          <a:off x="6648450" y="15049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577850</xdr:colOff>
      <xdr:row>7</xdr:row>
      <xdr:rowOff>44450</xdr:rowOff>
    </xdr:from>
    <xdr:to>
      <xdr:col>4</xdr:col>
      <xdr:colOff>634999</xdr:colOff>
      <xdr:row>7</xdr:row>
      <xdr:rowOff>168275</xdr:rowOff>
    </xdr:to>
    <xdr:sp macro="" textlink="">
      <xdr:nvSpPr>
        <xdr:cNvPr id="145" name="144 Flecha abajo"/>
        <xdr:cNvSpPr/>
      </xdr:nvSpPr>
      <xdr:spPr>
        <a:xfrm>
          <a:off x="6648450" y="17335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577850</xdr:colOff>
      <xdr:row>10</xdr:row>
      <xdr:rowOff>44450</xdr:rowOff>
    </xdr:from>
    <xdr:to>
      <xdr:col>4</xdr:col>
      <xdr:colOff>634999</xdr:colOff>
      <xdr:row>10</xdr:row>
      <xdr:rowOff>168275</xdr:rowOff>
    </xdr:to>
    <xdr:sp macro="" textlink="">
      <xdr:nvSpPr>
        <xdr:cNvPr id="146" name="145 Flecha abajo"/>
        <xdr:cNvSpPr/>
      </xdr:nvSpPr>
      <xdr:spPr>
        <a:xfrm>
          <a:off x="6648450" y="17335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577850</xdr:colOff>
      <xdr:row>11</xdr:row>
      <xdr:rowOff>44450</xdr:rowOff>
    </xdr:from>
    <xdr:to>
      <xdr:col>4</xdr:col>
      <xdr:colOff>634999</xdr:colOff>
      <xdr:row>11</xdr:row>
      <xdr:rowOff>168275</xdr:rowOff>
    </xdr:to>
    <xdr:sp macro="" textlink="">
      <xdr:nvSpPr>
        <xdr:cNvPr id="147" name="146 Flecha abajo"/>
        <xdr:cNvSpPr/>
      </xdr:nvSpPr>
      <xdr:spPr>
        <a:xfrm>
          <a:off x="6648450" y="17335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577850</xdr:colOff>
      <xdr:row>12</xdr:row>
      <xdr:rowOff>44450</xdr:rowOff>
    </xdr:from>
    <xdr:to>
      <xdr:col>4</xdr:col>
      <xdr:colOff>634999</xdr:colOff>
      <xdr:row>12</xdr:row>
      <xdr:rowOff>168275</xdr:rowOff>
    </xdr:to>
    <xdr:sp macro="" textlink="">
      <xdr:nvSpPr>
        <xdr:cNvPr id="148" name="147 Flecha abajo"/>
        <xdr:cNvSpPr/>
      </xdr:nvSpPr>
      <xdr:spPr>
        <a:xfrm>
          <a:off x="6648450" y="17335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514350</xdr:colOff>
      <xdr:row>31</xdr:row>
      <xdr:rowOff>85724</xdr:rowOff>
    </xdr:from>
    <xdr:to>
      <xdr:col>4</xdr:col>
      <xdr:colOff>752475</xdr:colOff>
      <xdr:row>31</xdr:row>
      <xdr:rowOff>171449</xdr:rowOff>
    </xdr:to>
    <xdr:sp macro="" textlink="">
      <xdr:nvSpPr>
        <xdr:cNvPr id="155" name="154 Igual que"/>
        <xdr:cNvSpPr/>
      </xdr:nvSpPr>
      <xdr:spPr>
        <a:xfrm>
          <a:off x="6584950" y="7388224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609601</xdr:colOff>
      <xdr:row>54</xdr:row>
      <xdr:rowOff>47625</xdr:rowOff>
    </xdr:from>
    <xdr:to>
      <xdr:col>4</xdr:col>
      <xdr:colOff>666750</xdr:colOff>
      <xdr:row>54</xdr:row>
      <xdr:rowOff>171450</xdr:rowOff>
    </xdr:to>
    <xdr:sp macro="" textlink="">
      <xdr:nvSpPr>
        <xdr:cNvPr id="157" name="156 Flecha abajo"/>
        <xdr:cNvSpPr/>
      </xdr:nvSpPr>
      <xdr:spPr>
        <a:xfrm>
          <a:off x="6680201" y="1175067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552450</xdr:colOff>
      <xdr:row>53</xdr:row>
      <xdr:rowOff>57149</xdr:rowOff>
    </xdr:from>
    <xdr:to>
      <xdr:col>4</xdr:col>
      <xdr:colOff>790575</xdr:colOff>
      <xdr:row>53</xdr:row>
      <xdr:rowOff>142874</xdr:rowOff>
    </xdr:to>
    <xdr:sp macro="" textlink="">
      <xdr:nvSpPr>
        <xdr:cNvPr id="158" name="157 Igual que"/>
        <xdr:cNvSpPr/>
      </xdr:nvSpPr>
      <xdr:spPr>
        <a:xfrm>
          <a:off x="6623050" y="12572999"/>
          <a:ext cx="238125" cy="85725"/>
        </a:xfrm>
        <a:prstGeom prst="mathEqual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581026</xdr:colOff>
      <xdr:row>59</xdr:row>
      <xdr:rowOff>47625</xdr:rowOff>
    </xdr:from>
    <xdr:to>
      <xdr:col>4</xdr:col>
      <xdr:colOff>638175</xdr:colOff>
      <xdr:row>59</xdr:row>
      <xdr:rowOff>171450</xdr:rowOff>
    </xdr:to>
    <xdr:sp macro="" textlink="">
      <xdr:nvSpPr>
        <xdr:cNvPr id="159" name="158 Flecha abajo"/>
        <xdr:cNvSpPr/>
      </xdr:nvSpPr>
      <xdr:spPr>
        <a:xfrm>
          <a:off x="6651626" y="1378267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612775</xdr:colOff>
      <xdr:row>18</xdr:row>
      <xdr:rowOff>31750</xdr:rowOff>
    </xdr:from>
    <xdr:to>
      <xdr:col>4</xdr:col>
      <xdr:colOff>669924</xdr:colOff>
      <xdr:row>18</xdr:row>
      <xdr:rowOff>155575</xdr:rowOff>
    </xdr:to>
    <xdr:sp macro="" textlink="">
      <xdr:nvSpPr>
        <xdr:cNvPr id="60" name="142 Flecha abajo"/>
        <xdr:cNvSpPr/>
      </xdr:nvSpPr>
      <xdr:spPr>
        <a:xfrm>
          <a:off x="7661275" y="38163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609600</xdr:colOff>
      <xdr:row>19</xdr:row>
      <xdr:rowOff>34925</xdr:rowOff>
    </xdr:from>
    <xdr:to>
      <xdr:col>4</xdr:col>
      <xdr:colOff>666749</xdr:colOff>
      <xdr:row>19</xdr:row>
      <xdr:rowOff>158750</xdr:rowOff>
    </xdr:to>
    <xdr:sp macro="" textlink="">
      <xdr:nvSpPr>
        <xdr:cNvPr id="63" name="142 Flecha abajo"/>
        <xdr:cNvSpPr/>
      </xdr:nvSpPr>
      <xdr:spPr>
        <a:xfrm>
          <a:off x="7658100" y="401002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622300</xdr:colOff>
      <xdr:row>20</xdr:row>
      <xdr:rowOff>41275</xdr:rowOff>
    </xdr:from>
    <xdr:to>
      <xdr:col>4</xdr:col>
      <xdr:colOff>679449</xdr:colOff>
      <xdr:row>20</xdr:row>
      <xdr:rowOff>165100</xdr:rowOff>
    </xdr:to>
    <xdr:sp macro="" textlink="">
      <xdr:nvSpPr>
        <xdr:cNvPr id="65" name="142 Flecha abajo"/>
        <xdr:cNvSpPr/>
      </xdr:nvSpPr>
      <xdr:spPr>
        <a:xfrm>
          <a:off x="7670800" y="420687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619125</xdr:colOff>
      <xdr:row>21</xdr:row>
      <xdr:rowOff>44450</xdr:rowOff>
    </xdr:from>
    <xdr:to>
      <xdr:col>4</xdr:col>
      <xdr:colOff>676274</xdr:colOff>
      <xdr:row>21</xdr:row>
      <xdr:rowOff>168275</xdr:rowOff>
    </xdr:to>
    <xdr:sp macro="" textlink="">
      <xdr:nvSpPr>
        <xdr:cNvPr id="66" name="142 Flecha abajo"/>
        <xdr:cNvSpPr/>
      </xdr:nvSpPr>
      <xdr:spPr>
        <a:xfrm>
          <a:off x="7667625" y="44005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609600</xdr:colOff>
      <xdr:row>25</xdr:row>
      <xdr:rowOff>38100</xdr:rowOff>
    </xdr:from>
    <xdr:to>
      <xdr:col>4</xdr:col>
      <xdr:colOff>666749</xdr:colOff>
      <xdr:row>25</xdr:row>
      <xdr:rowOff>161925</xdr:rowOff>
    </xdr:to>
    <xdr:sp macro="" textlink="">
      <xdr:nvSpPr>
        <xdr:cNvPr id="69" name="142 Flecha abajo"/>
        <xdr:cNvSpPr/>
      </xdr:nvSpPr>
      <xdr:spPr>
        <a:xfrm>
          <a:off x="7658100" y="529590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606425</xdr:colOff>
      <xdr:row>26</xdr:row>
      <xdr:rowOff>34925</xdr:rowOff>
    </xdr:from>
    <xdr:to>
      <xdr:col>4</xdr:col>
      <xdr:colOff>663574</xdr:colOff>
      <xdr:row>26</xdr:row>
      <xdr:rowOff>158750</xdr:rowOff>
    </xdr:to>
    <xdr:sp macro="" textlink="">
      <xdr:nvSpPr>
        <xdr:cNvPr id="70" name="142 Flecha abajo"/>
        <xdr:cNvSpPr/>
      </xdr:nvSpPr>
      <xdr:spPr>
        <a:xfrm>
          <a:off x="7654925" y="548322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606425</xdr:colOff>
      <xdr:row>27</xdr:row>
      <xdr:rowOff>31750</xdr:rowOff>
    </xdr:from>
    <xdr:to>
      <xdr:col>4</xdr:col>
      <xdr:colOff>663574</xdr:colOff>
      <xdr:row>27</xdr:row>
      <xdr:rowOff>155575</xdr:rowOff>
    </xdr:to>
    <xdr:sp macro="" textlink="">
      <xdr:nvSpPr>
        <xdr:cNvPr id="71" name="142 Flecha abajo"/>
        <xdr:cNvSpPr/>
      </xdr:nvSpPr>
      <xdr:spPr>
        <a:xfrm>
          <a:off x="7654925" y="56705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606425</xdr:colOff>
      <xdr:row>28</xdr:row>
      <xdr:rowOff>38100</xdr:rowOff>
    </xdr:from>
    <xdr:to>
      <xdr:col>4</xdr:col>
      <xdr:colOff>663574</xdr:colOff>
      <xdr:row>28</xdr:row>
      <xdr:rowOff>161925</xdr:rowOff>
    </xdr:to>
    <xdr:sp macro="" textlink="">
      <xdr:nvSpPr>
        <xdr:cNvPr id="72" name="142 Flecha abajo"/>
        <xdr:cNvSpPr/>
      </xdr:nvSpPr>
      <xdr:spPr>
        <a:xfrm>
          <a:off x="7654925" y="586740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600075</xdr:colOff>
      <xdr:row>83</xdr:row>
      <xdr:rowOff>44450</xdr:rowOff>
    </xdr:from>
    <xdr:to>
      <xdr:col>4</xdr:col>
      <xdr:colOff>657224</xdr:colOff>
      <xdr:row>83</xdr:row>
      <xdr:rowOff>168275</xdr:rowOff>
    </xdr:to>
    <xdr:sp macro="" textlink="">
      <xdr:nvSpPr>
        <xdr:cNvPr id="73" name="142 Flecha abajo"/>
        <xdr:cNvSpPr/>
      </xdr:nvSpPr>
      <xdr:spPr>
        <a:xfrm>
          <a:off x="7648575" y="16503650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603250</xdr:colOff>
      <xdr:row>84</xdr:row>
      <xdr:rowOff>104775</xdr:rowOff>
    </xdr:from>
    <xdr:to>
      <xdr:col>4</xdr:col>
      <xdr:colOff>660399</xdr:colOff>
      <xdr:row>84</xdr:row>
      <xdr:rowOff>228600</xdr:rowOff>
    </xdr:to>
    <xdr:sp macro="" textlink="">
      <xdr:nvSpPr>
        <xdr:cNvPr id="74" name="142 Flecha abajo"/>
        <xdr:cNvSpPr/>
      </xdr:nvSpPr>
      <xdr:spPr>
        <a:xfrm>
          <a:off x="7651750" y="1675447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603250</xdr:colOff>
      <xdr:row>85</xdr:row>
      <xdr:rowOff>34925</xdr:rowOff>
    </xdr:from>
    <xdr:to>
      <xdr:col>4</xdr:col>
      <xdr:colOff>660399</xdr:colOff>
      <xdr:row>85</xdr:row>
      <xdr:rowOff>158750</xdr:rowOff>
    </xdr:to>
    <xdr:sp macro="" textlink="">
      <xdr:nvSpPr>
        <xdr:cNvPr id="75" name="142 Flecha abajo"/>
        <xdr:cNvSpPr/>
      </xdr:nvSpPr>
      <xdr:spPr>
        <a:xfrm>
          <a:off x="7651750" y="17027525"/>
          <a:ext cx="57149" cy="123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565150</xdr:colOff>
      <xdr:row>89</xdr:row>
      <xdr:rowOff>44450</xdr:rowOff>
    </xdr:from>
    <xdr:to>
      <xdr:col>4</xdr:col>
      <xdr:colOff>622298</xdr:colOff>
      <xdr:row>89</xdr:row>
      <xdr:rowOff>149226</xdr:rowOff>
    </xdr:to>
    <xdr:sp macro="" textlink="">
      <xdr:nvSpPr>
        <xdr:cNvPr id="76" name="189 Flecha arriba"/>
        <xdr:cNvSpPr/>
      </xdr:nvSpPr>
      <xdr:spPr>
        <a:xfrm>
          <a:off x="7613650" y="17799050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561975</xdr:colOff>
      <xdr:row>90</xdr:row>
      <xdr:rowOff>41275</xdr:rowOff>
    </xdr:from>
    <xdr:to>
      <xdr:col>4</xdr:col>
      <xdr:colOff>619123</xdr:colOff>
      <xdr:row>90</xdr:row>
      <xdr:rowOff>146051</xdr:rowOff>
    </xdr:to>
    <xdr:sp macro="" textlink="">
      <xdr:nvSpPr>
        <xdr:cNvPr id="77" name="189 Flecha arriba"/>
        <xdr:cNvSpPr/>
      </xdr:nvSpPr>
      <xdr:spPr>
        <a:xfrm>
          <a:off x="7610475" y="17986375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561975</xdr:colOff>
      <xdr:row>91</xdr:row>
      <xdr:rowOff>34925</xdr:rowOff>
    </xdr:from>
    <xdr:to>
      <xdr:col>4</xdr:col>
      <xdr:colOff>619123</xdr:colOff>
      <xdr:row>91</xdr:row>
      <xdr:rowOff>139701</xdr:rowOff>
    </xdr:to>
    <xdr:sp macro="" textlink="">
      <xdr:nvSpPr>
        <xdr:cNvPr id="78" name="189 Flecha arriba"/>
        <xdr:cNvSpPr/>
      </xdr:nvSpPr>
      <xdr:spPr>
        <a:xfrm>
          <a:off x="7610475" y="18170525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561975</xdr:colOff>
      <xdr:row>92</xdr:row>
      <xdr:rowOff>38100</xdr:rowOff>
    </xdr:from>
    <xdr:to>
      <xdr:col>4</xdr:col>
      <xdr:colOff>619123</xdr:colOff>
      <xdr:row>92</xdr:row>
      <xdr:rowOff>142876</xdr:rowOff>
    </xdr:to>
    <xdr:sp macro="" textlink="">
      <xdr:nvSpPr>
        <xdr:cNvPr id="79" name="189 Flecha arriba"/>
        <xdr:cNvSpPr/>
      </xdr:nvSpPr>
      <xdr:spPr>
        <a:xfrm>
          <a:off x="7610475" y="18364200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561975</xdr:colOff>
      <xdr:row>93</xdr:row>
      <xdr:rowOff>38100</xdr:rowOff>
    </xdr:from>
    <xdr:to>
      <xdr:col>4</xdr:col>
      <xdr:colOff>619123</xdr:colOff>
      <xdr:row>93</xdr:row>
      <xdr:rowOff>142876</xdr:rowOff>
    </xdr:to>
    <xdr:sp macro="" textlink="">
      <xdr:nvSpPr>
        <xdr:cNvPr id="80" name="189 Flecha arriba"/>
        <xdr:cNvSpPr/>
      </xdr:nvSpPr>
      <xdr:spPr>
        <a:xfrm>
          <a:off x="7610475" y="18554700"/>
          <a:ext cx="57148" cy="104776"/>
        </a:xfrm>
        <a:prstGeom prst="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14"/>
  <sheetViews>
    <sheetView tabSelected="1" view="pageBreakPreview" zoomScale="60" zoomScaleNormal="60" zoomScalePageLayoutView="60" workbookViewId="0">
      <selection activeCell="E99" sqref="E99"/>
    </sheetView>
  </sheetViews>
  <sheetFormatPr baseColWidth="10" defaultRowHeight="14" x14ac:dyDescent="0"/>
  <cols>
    <col min="1" max="1" width="38" customWidth="1"/>
    <col min="2" max="3" width="18.5" customWidth="1"/>
    <col min="4" max="4" width="17.5" customWidth="1"/>
    <col min="5" max="5" width="18.5" customWidth="1"/>
  </cols>
  <sheetData>
    <row r="1" spans="1:8" ht="29" thickBot="1">
      <c r="A1" s="46"/>
      <c r="B1" s="48" t="s">
        <v>59</v>
      </c>
      <c r="C1" s="49"/>
      <c r="D1" s="50"/>
      <c r="E1" s="44" t="s">
        <v>58</v>
      </c>
    </row>
    <row r="2" spans="1:8" ht="29" thickBot="1">
      <c r="A2" s="47"/>
      <c r="B2" s="44" t="s">
        <v>51</v>
      </c>
      <c r="C2" s="44" t="s">
        <v>52</v>
      </c>
      <c r="D2" s="44" t="s">
        <v>82</v>
      </c>
      <c r="E2" s="44" t="s">
        <v>55</v>
      </c>
    </row>
    <row r="3" spans="1:8" ht="15" thickBot="1">
      <c r="A3" s="38" t="s">
        <v>53</v>
      </c>
      <c r="B3" s="39"/>
      <c r="C3" s="39"/>
      <c r="D3" s="39"/>
      <c r="E3" s="40"/>
    </row>
    <row r="4" spans="1:8" ht="15" thickBot="1">
      <c r="A4" s="1" t="s">
        <v>54</v>
      </c>
      <c r="B4" s="2">
        <v>0</v>
      </c>
      <c r="C4" s="2">
        <v>0</v>
      </c>
      <c r="D4" s="2">
        <f>B4-C4</f>
        <v>0</v>
      </c>
      <c r="E4" s="3" t="s">
        <v>56</v>
      </c>
    </row>
    <row r="5" spans="1:8" ht="15" thickBot="1">
      <c r="A5" s="38" t="s">
        <v>0</v>
      </c>
      <c r="B5" s="39"/>
      <c r="C5" s="39"/>
      <c r="D5" s="39"/>
      <c r="E5" s="40"/>
    </row>
    <row r="6" spans="1:8" ht="15" thickBot="1">
      <c r="A6" s="35" t="s">
        <v>61</v>
      </c>
      <c r="B6" s="36"/>
      <c r="C6" s="36"/>
      <c r="D6" s="36"/>
      <c r="E6" s="37"/>
    </row>
    <row r="7" spans="1:8" ht="15" thickBot="1">
      <c r="A7" s="18" t="s">
        <v>24</v>
      </c>
      <c r="B7" s="17"/>
      <c r="C7" s="17"/>
      <c r="D7" s="25">
        <f>B7-C7</f>
        <v>0</v>
      </c>
      <c r="E7" s="17"/>
    </row>
    <row r="8" spans="1:8" ht="15" thickBot="1">
      <c r="A8" s="18" t="s">
        <v>62</v>
      </c>
      <c r="B8" s="17"/>
      <c r="C8" s="17"/>
      <c r="D8" s="17">
        <f>B8-C8</f>
        <v>0</v>
      </c>
      <c r="E8" s="17"/>
    </row>
    <row r="9" spans="1:8" ht="15" thickBot="1">
      <c r="A9" s="10" t="s">
        <v>3</v>
      </c>
      <c r="B9" s="11">
        <f>B7+B8</f>
        <v>0</v>
      </c>
      <c r="C9" s="11">
        <f>C7+C8</f>
        <v>0</v>
      </c>
      <c r="D9" s="11">
        <f>SUM(D7:D8)</f>
        <v>0</v>
      </c>
      <c r="E9" s="5"/>
    </row>
    <row r="10" spans="1:8" ht="15" thickBot="1">
      <c r="A10" s="35" t="s">
        <v>63</v>
      </c>
      <c r="B10" s="36"/>
      <c r="C10" s="36"/>
      <c r="D10" s="36"/>
      <c r="E10" s="37"/>
      <c r="H10" s="45"/>
    </row>
    <row r="11" spans="1:8" ht="15" thickBot="1">
      <c r="A11" s="18" t="s">
        <v>64</v>
      </c>
      <c r="B11" s="17"/>
      <c r="C11" s="17"/>
      <c r="D11" s="17">
        <f>B11-C11</f>
        <v>0</v>
      </c>
      <c r="E11" s="17"/>
    </row>
    <row r="12" spans="1:8" ht="15" thickBot="1">
      <c r="A12" s="18" t="s">
        <v>65</v>
      </c>
      <c r="B12" s="17"/>
      <c r="C12" s="17"/>
      <c r="D12" s="17">
        <f>B12-C12</f>
        <v>0</v>
      </c>
      <c r="E12" s="17"/>
    </row>
    <row r="13" spans="1:8" ht="15" thickBot="1">
      <c r="A13" s="18" t="s">
        <v>66</v>
      </c>
      <c r="B13" s="17"/>
      <c r="C13" s="17"/>
      <c r="D13" s="17">
        <f>B13-C13</f>
        <v>0</v>
      </c>
      <c r="E13" s="17"/>
    </row>
    <row r="14" spans="1:8" ht="15" thickBot="1">
      <c r="A14" s="10" t="s">
        <v>3</v>
      </c>
      <c r="B14" s="11">
        <f>B11+B12+B13</f>
        <v>0</v>
      </c>
      <c r="C14" s="11">
        <f>C11+C12+C13</f>
        <v>0</v>
      </c>
      <c r="D14" s="11">
        <f>SUM(D11:D13)</f>
        <v>0</v>
      </c>
      <c r="E14" s="5"/>
    </row>
    <row r="15" spans="1:8" ht="15" thickBot="1">
      <c r="A15" s="51" t="s">
        <v>70</v>
      </c>
      <c r="B15" s="52"/>
      <c r="C15" s="52"/>
      <c r="D15" s="52"/>
      <c r="E15" s="53"/>
    </row>
    <row r="16" spans="1:8" ht="15" thickBot="1">
      <c r="A16" s="8" t="s">
        <v>67</v>
      </c>
      <c r="B16" s="9"/>
      <c r="C16" s="9"/>
      <c r="D16" s="9">
        <f>B16-C16</f>
        <v>0</v>
      </c>
      <c r="E16" s="5"/>
    </row>
    <row r="17" spans="1:5" ht="15" thickBot="1">
      <c r="A17" s="8" t="s">
        <v>68</v>
      </c>
      <c r="B17" s="9"/>
      <c r="C17" s="9"/>
      <c r="D17" s="9">
        <f t="shared" ref="D17:D23" si="0">B17-C17</f>
        <v>0</v>
      </c>
      <c r="E17" s="5"/>
    </row>
    <row r="18" spans="1:5" ht="15" thickBot="1">
      <c r="A18" s="8" t="s">
        <v>71</v>
      </c>
      <c r="B18" s="9"/>
      <c r="C18" s="9"/>
      <c r="D18" s="9">
        <f t="shared" si="0"/>
        <v>0</v>
      </c>
      <c r="E18" s="5"/>
    </row>
    <row r="19" spans="1:5" ht="15" thickBot="1">
      <c r="A19" s="8" t="s">
        <v>21</v>
      </c>
      <c r="B19" s="9"/>
      <c r="C19" s="9"/>
      <c r="D19" s="9">
        <f t="shared" si="0"/>
        <v>0</v>
      </c>
      <c r="E19" s="5"/>
    </row>
    <row r="20" spans="1:5" ht="15" thickBot="1">
      <c r="A20" s="8" t="s">
        <v>69</v>
      </c>
      <c r="B20" s="9"/>
      <c r="C20" s="9"/>
      <c r="D20" s="9">
        <f t="shared" si="0"/>
        <v>0</v>
      </c>
      <c r="E20" s="5"/>
    </row>
    <row r="21" spans="1:5" ht="15" thickBot="1">
      <c r="A21" s="8" t="s">
        <v>22</v>
      </c>
      <c r="B21" s="9"/>
      <c r="C21" s="9"/>
      <c r="D21" s="9">
        <f t="shared" si="0"/>
        <v>0</v>
      </c>
      <c r="E21" s="5"/>
    </row>
    <row r="22" spans="1:5" ht="15" thickBot="1">
      <c r="A22" s="8" t="s">
        <v>23</v>
      </c>
      <c r="B22" s="9"/>
      <c r="C22" s="9"/>
      <c r="D22" s="9">
        <f t="shared" si="0"/>
        <v>0</v>
      </c>
      <c r="E22" s="5"/>
    </row>
    <row r="23" spans="1:5" ht="15" thickBot="1">
      <c r="A23" s="8" t="s">
        <v>9</v>
      </c>
      <c r="B23" s="9"/>
      <c r="C23" s="9"/>
      <c r="D23" s="9">
        <f t="shared" si="0"/>
        <v>0</v>
      </c>
      <c r="E23" s="5"/>
    </row>
    <row r="24" spans="1:5" ht="15" thickBot="1">
      <c r="A24" s="10" t="s">
        <v>3</v>
      </c>
      <c r="B24" s="11">
        <f>B16+B17+B18+B19+B20+B21+B22+B23</f>
        <v>0</v>
      </c>
      <c r="C24" s="11">
        <f>C16+C17+C18+C19+C20+C21+C22+C23</f>
        <v>0</v>
      </c>
      <c r="D24" s="11">
        <f>SUM(D16:D23)</f>
        <v>0</v>
      </c>
      <c r="E24" s="5"/>
    </row>
    <row r="25" spans="1:5" s="19" customFormat="1" ht="26.25" customHeight="1" thickBot="1">
      <c r="A25" s="32" t="s">
        <v>72</v>
      </c>
      <c r="B25" s="33"/>
      <c r="C25" s="33"/>
      <c r="D25" s="33"/>
      <c r="E25" s="34"/>
    </row>
    <row r="26" spans="1:5" s="19" customFormat="1" ht="15" thickBot="1">
      <c r="A26" s="20" t="s">
        <v>73</v>
      </c>
      <c r="B26" s="21"/>
      <c r="C26" s="21"/>
      <c r="D26" s="21">
        <f>B26-C26</f>
        <v>0</v>
      </c>
      <c r="E26" s="24"/>
    </row>
    <row r="27" spans="1:5" s="19" customFormat="1" ht="15" thickBot="1">
      <c r="A27" s="20" t="s">
        <v>75</v>
      </c>
      <c r="B27" s="21"/>
      <c r="C27" s="21"/>
      <c r="D27" s="21">
        <f>B27-C27</f>
        <v>0</v>
      </c>
      <c r="E27" s="24"/>
    </row>
    <row r="28" spans="1:5" s="19" customFormat="1" ht="15" thickBot="1">
      <c r="A28" s="20" t="s">
        <v>74</v>
      </c>
      <c r="B28" s="21"/>
      <c r="C28" s="21"/>
      <c r="D28" s="21">
        <f>B28-C28</f>
        <v>0</v>
      </c>
      <c r="E28" s="24"/>
    </row>
    <row r="29" spans="1:5" s="19" customFormat="1" ht="15" thickBot="1">
      <c r="A29" s="20" t="s">
        <v>76</v>
      </c>
      <c r="B29" s="21"/>
      <c r="C29" s="21"/>
      <c r="D29" s="21">
        <f>B29-C29</f>
        <v>0</v>
      </c>
      <c r="E29" s="24"/>
    </row>
    <row r="30" spans="1:5" s="19" customFormat="1" ht="15" thickBot="1">
      <c r="A30" s="22" t="s">
        <v>3</v>
      </c>
      <c r="B30" s="23">
        <f>B26+B27+B28+B29</f>
        <v>0</v>
      </c>
      <c r="C30" s="23">
        <f>C26+C27+C28+C29</f>
        <v>0</v>
      </c>
      <c r="D30" s="23">
        <f>SUM(D26:D29)</f>
        <v>0</v>
      </c>
      <c r="E30" s="24"/>
    </row>
    <row r="31" spans="1:5" ht="15" thickBot="1">
      <c r="A31" s="26" t="s">
        <v>25</v>
      </c>
      <c r="B31" s="27"/>
      <c r="C31" s="27"/>
      <c r="D31" s="27"/>
      <c r="E31" s="28"/>
    </row>
    <row r="32" spans="1:5" ht="15" thickBot="1">
      <c r="A32" s="8" t="s">
        <v>31</v>
      </c>
      <c r="B32" s="9"/>
      <c r="C32" s="9"/>
      <c r="D32" s="9">
        <f t="shared" ref="D32:D38" si="1">B32-C32</f>
        <v>0</v>
      </c>
      <c r="E32" s="5"/>
    </row>
    <row r="33" spans="1:5" ht="15" thickBot="1">
      <c r="A33" s="8" t="s">
        <v>26</v>
      </c>
      <c r="B33" s="9"/>
      <c r="C33" s="9"/>
      <c r="D33" s="9">
        <f t="shared" si="1"/>
        <v>0</v>
      </c>
      <c r="E33" s="5"/>
    </row>
    <row r="34" spans="1:5" ht="15" thickBot="1">
      <c r="A34" s="8" t="s">
        <v>27</v>
      </c>
      <c r="B34" s="9"/>
      <c r="C34" s="9"/>
      <c r="D34" s="9">
        <f t="shared" si="1"/>
        <v>0</v>
      </c>
      <c r="E34" s="5"/>
    </row>
    <row r="35" spans="1:5" ht="15" thickBot="1">
      <c r="A35" s="8" t="s">
        <v>28</v>
      </c>
      <c r="B35" s="9"/>
      <c r="C35" s="9"/>
      <c r="D35" s="9">
        <f t="shared" si="1"/>
        <v>0</v>
      </c>
      <c r="E35" s="5"/>
    </row>
    <row r="36" spans="1:5" ht="15" thickBot="1">
      <c r="A36" s="8" t="s">
        <v>29</v>
      </c>
      <c r="B36" s="9"/>
      <c r="C36" s="9"/>
      <c r="D36" s="9">
        <f t="shared" si="1"/>
        <v>0</v>
      </c>
      <c r="E36" s="5"/>
    </row>
    <row r="37" spans="1:5" ht="15" thickBot="1">
      <c r="A37" s="8" t="s">
        <v>30</v>
      </c>
      <c r="B37" s="9"/>
      <c r="C37" s="9"/>
      <c r="D37" s="9">
        <f t="shared" si="1"/>
        <v>0</v>
      </c>
      <c r="E37" s="5"/>
    </row>
    <row r="38" spans="1:5" ht="15" thickBot="1">
      <c r="A38" s="8" t="s">
        <v>9</v>
      </c>
      <c r="B38" s="9"/>
      <c r="C38" s="9"/>
      <c r="D38" s="9">
        <f t="shared" si="1"/>
        <v>0</v>
      </c>
      <c r="E38" s="5"/>
    </row>
    <row r="39" spans="1:5" ht="15" thickBot="1">
      <c r="A39" s="10" t="s">
        <v>3</v>
      </c>
      <c r="B39" s="11">
        <f>B32+B33+B34+B35+B36+B37+B38</f>
        <v>0</v>
      </c>
      <c r="C39" s="11">
        <f>C32+C33+C34+C35+C36+C37+C38</f>
        <v>0</v>
      </c>
      <c r="D39" s="11">
        <f>SUM(D32:D38)</f>
        <v>0</v>
      </c>
      <c r="E39" s="5"/>
    </row>
    <row r="40" spans="1:5" ht="15" thickBot="1">
      <c r="A40" s="26" t="s">
        <v>32</v>
      </c>
      <c r="B40" s="27"/>
      <c r="C40" s="27"/>
      <c r="D40" s="27"/>
      <c r="E40" s="28"/>
    </row>
    <row r="41" spans="1:5" ht="15" thickBot="1">
      <c r="A41" s="8" t="s">
        <v>33</v>
      </c>
      <c r="B41" s="9"/>
      <c r="C41" s="9"/>
      <c r="D41" s="9">
        <f>B41-C41</f>
        <v>0</v>
      </c>
      <c r="E41" s="5"/>
    </row>
    <row r="42" spans="1:5" ht="15" thickBot="1">
      <c r="A42" s="8" t="s">
        <v>34</v>
      </c>
      <c r="B42" s="9"/>
      <c r="C42" s="9"/>
      <c r="D42" s="9">
        <f>B42-C42</f>
        <v>0</v>
      </c>
      <c r="E42" s="5"/>
    </row>
    <row r="43" spans="1:5" ht="15" thickBot="1">
      <c r="A43" s="8" t="s">
        <v>80</v>
      </c>
      <c r="B43" s="9"/>
      <c r="C43" s="9"/>
      <c r="D43" s="9">
        <f>B43-C43</f>
        <v>0</v>
      </c>
      <c r="E43" s="5"/>
    </row>
    <row r="44" spans="1:5" ht="15" thickBot="1">
      <c r="A44" s="8" t="s">
        <v>9</v>
      </c>
      <c r="B44" s="9"/>
      <c r="C44" s="9"/>
      <c r="D44" s="9">
        <f>B44-C44</f>
        <v>0</v>
      </c>
      <c r="E44" s="5"/>
    </row>
    <row r="45" spans="1:5" ht="15" thickBot="1">
      <c r="A45" s="12" t="s">
        <v>3</v>
      </c>
      <c r="B45" s="11">
        <f>B41+B42+B43+B44</f>
        <v>0</v>
      </c>
      <c r="C45" s="11">
        <f>C41+C42+C43+C44</f>
        <v>0</v>
      </c>
      <c r="D45" s="11">
        <f>SUM(D41:D44)</f>
        <v>0</v>
      </c>
      <c r="E45" s="5"/>
    </row>
    <row r="46" spans="1:5" ht="15" thickBot="1">
      <c r="A46" s="26" t="s">
        <v>35</v>
      </c>
      <c r="B46" s="27"/>
      <c r="C46" s="27"/>
      <c r="D46" s="27"/>
      <c r="E46" s="28"/>
    </row>
    <row r="47" spans="1:5" ht="15" thickBot="1">
      <c r="A47" s="13" t="s">
        <v>77</v>
      </c>
      <c r="B47" s="9"/>
      <c r="C47" s="9"/>
      <c r="D47" s="9">
        <f>B47-C47</f>
        <v>0</v>
      </c>
      <c r="E47" s="5"/>
    </row>
    <row r="48" spans="1:5" ht="15" thickBot="1">
      <c r="A48" s="13" t="s">
        <v>37</v>
      </c>
      <c r="B48" s="9"/>
      <c r="C48" s="9"/>
      <c r="D48" s="9">
        <f>B48-C48</f>
        <v>0</v>
      </c>
      <c r="E48" s="5"/>
    </row>
    <row r="49" spans="1:5" ht="15" thickBot="1">
      <c r="A49" s="8" t="s">
        <v>38</v>
      </c>
      <c r="B49" s="9"/>
      <c r="C49" s="9"/>
      <c r="D49" s="9">
        <f>B49-C49</f>
        <v>0</v>
      </c>
      <c r="E49" s="5"/>
    </row>
    <row r="50" spans="1:5" ht="15" thickBot="1">
      <c r="A50" s="8" t="s">
        <v>36</v>
      </c>
      <c r="B50" s="9"/>
      <c r="C50" s="9"/>
      <c r="D50" s="9">
        <f>B50-C50</f>
        <v>0</v>
      </c>
      <c r="E50" s="5"/>
    </row>
    <row r="51" spans="1:5" ht="15" thickBot="1">
      <c r="A51" s="8" t="s">
        <v>9</v>
      </c>
      <c r="B51" s="9"/>
      <c r="C51" s="9"/>
      <c r="D51" s="9">
        <f>B51-C51</f>
        <v>0</v>
      </c>
      <c r="E51" s="5"/>
    </row>
    <row r="52" spans="1:5" ht="15" thickBot="1">
      <c r="A52" s="12" t="s">
        <v>3</v>
      </c>
      <c r="B52" s="11">
        <f>B47+B48+B49+B50+B51</f>
        <v>0</v>
      </c>
      <c r="C52" s="11">
        <f>C47+C48+C49+C50+C51</f>
        <v>0</v>
      </c>
      <c r="D52" s="11">
        <f>SUM(D47:D51)</f>
        <v>0</v>
      </c>
      <c r="E52" s="5"/>
    </row>
    <row r="53" spans="1:5" ht="15" thickBot="1">
      <c r="A53" s="26" t="s">
        <v>39</v>
      </c>
      <c r="B53" s="27"/>
      <c r="C53" s="27"/>
      <c r="D53" s="27"/>
      <c r="E53" s="28"/>
    </row>
    <row r="54" spans="1:5" ht="15" thickBot="1">
      <c r="A54" s="8" t="s">
        <v>78</v>
      </c>
      <c r="B54" s="9"/>
      <c r="C54" s="9"/>
      <c r="D54" s="9">
        <f>B54-C54</f>
        <v>0</v>
      </c>
      <c r="E54" s="5"/>
    </row>
    <row r="55" spans="1:5" ht="15" thickBot="1">
      <c r="A55" s="8" t="s">
        <v>40</v>
      </c>
      <c r="B55" s="9"/>
      <c r="C55" s="9"/>
      <c r="D55" s="9">
        <f>B55-C55</f>
        <v>0</v>
      </c>
      <c r="E55" s="5"/>
    </row>
    <row r="56" spans="1:5" ht="15" thickBot="1">
      <c r="A56" s="13" t="s">
        <v>41</v>
      </c>
      <c r="B56" s="9"/>
      <c r="C56" s="9"/>
      <c r="D56" s="9">
        <f>B56-C56</f>
        <v>0</v>
      </c>
      <c r="E56" s="5"/>
    </row>
    <row r="57" spans="1:5" ht="15" thickBot="1">
      <c r="A57" s="8" t="s">
        <v>9</v>
      </c>
      <c r="B57" s="9"/>
      <c r="C57" s="9"/>
      <c r="D57" s="9">
        <f>B57-C57</f>
        <v>0</v>
      </c>
      <c r="E57" s="5"/>
    </row>
    <row r="58" spans="1:5" ht="15" thickBot="1">
      <c r="A58" s="12" t="s">
        <v>3</v>
      </c>
      <c r="B58" s="11">
        <f>B54+B55+B56+B57</f>
        <v>0</v>
      </c>
      <c r="C58" s="11">
        <f>C54+C55+C56+C57</f>
        <v>0</v>
      </c>
      <c r="D58" s="11">
        <f>SUM(D54:D57)</f>
        <v>0</v>
      </c>
      <c r="E58" s="5"/>
    </row>
    <row r="59" spans="1:5" ht="15" thickBot="1">
      <c r="A59" s="26" t="s">
        <v>42</v>
      </c>
      <c r="B59" s="27"/>
      <c r="C59" s="27"/>
      <c r="D59" s="27"/>
      <c r="E59" s="28"/>
    </row>
    <row r="60" spans="1:5" ht="15" thickBot="1">
      <c r="A60" s="8" t="s">
        <v>81</v>
      </c>
      <c r="B60" s="9"/>
      <c r="C60" s="9"/>
      <c r="D60" s="9">
        <f t="shared" ref="D60:D69" si="2">B60-C60</f>
        <v>0</v>
      </c>
      <c r="E60" s="5"/>
    </row>
    <row r="61" spans="1:5" ht="15" thickBot="1">
      <c r="A61" s="8" t="s">
        <v>43</v>
      </c>
      <c r="B61" s="9"/>
      <c r="C61" s="9"/>
      <c r="D61" s="9">
        <f t="shared" si="2"/>
        <v>0</v>
      </c>
      <c r="E61" s="5"/>
    </row>
    <row r="62" spans="1:5" ht="15" thickBot="1">
      <c r="A62" s="8" t="s">
        <v>44</v>
      </c>
      <c r="B62" s="9"/>
      <c r="C62" s="9"/>
      <c r="D62" s="9">
        <f t="shared" si="2"/>
        <v>0</v>
      </c>
      <c r="E62" s="5"/>
    </row>
    <row r="63" spans="1:5" ht="15" thickBot="1">
      <c r="A63" s="8" t="s">
        <v>79</v>
      </c>
      <c r="B63" s="9"/>
      <c r="C63" s="9"/>
      <c r="D63" s="9">
        <f t="shared" si="2"/>
        <v>0</v>
      </c>
      <c r="E63" s="5"/>
    </row>
    <row r="64" spans="1:5" ht="15" thickBot="1">
      <c r="A64" s="8" t="s">
        <v>45</v>
      </c>
      <c r="B64" s="9"/>
      <c r="C64" s="9"/>
      <c r="D64" s="9">
        <f t="shared" si="2"/>
        <v>0</v>
      </c>
      <c r="E64" s="5"/>
    </row>
    <row r="65" spans="1:5" ht="27" thickBot="1">
      <c r="A65" s="8" t="s">
        <v>46</v>
      </c>
      <c r="B65" s="9"/>
      <c r="C65" s="9"/>
      <c r="D65" s="9">
        <f t="shared" si="2"/>
        <v>0</v>
      </c>
      <c r="E65" s="5"/>
    </row>
    <row r="66" spans="1:5" ht="15" thickBot="1">
      <c r="A66" s="13" t="s">
        <v>47</v>
      </c>
      <c r="B66" s="9"/>
      <c r="C66" s="9"/>
      <c r="D66" s="9">
        <f t="shared" si="2"/>
        <v>0</v>
      </c>
      <c r="E66" s="5"/>
    </row>
    <row r="67" spans="1:5" ht="15" thickBot="1">
      <c r="A67" s="8" t="s">
        <v>48</v>
      </c>
      <c r="B67" s="9"/>
      <c r="C67" s="9"/>
      <c r="D67" s="9">
        <f t="shared" si="2"/>
        <v>0</v>
      </c>
      <c r="E67" s="5"/>
    </row>
    <row r="68" spans="1:5" ht="15" thickBot="1">
      <c r="A68" s="8" t="s">
        <v>49</v>
      </c>
      <c r="B68" s="9"/>
      <c r="C68" s="9"/>
      <c r="D68" s="9">
        <f t="shared" si="2"/>
        <v>0</v>
      </c>
      <c r="E68" s="5"/>
    </row>
    <row r="69" spans="1:5" ht="15" thickBot="1">
      <c r="A69" s="13" t="s">
        <v>9</v>
      </c>
      <c r="B69" s="9"/>
      <c r="C69" s="9"/>
      <c r="D69" s="9">
        <f t="shared" si="2"/>
        <v>0</v>
      </c>
      <c r="E69" s="5"/>
    </row>
    <row r="70" spans="1:5" ht="15" thickBot="1">
      <c r="A70" s="12" t="s">
        <v>3</v>
      </c>
      <c r="B70" s="11">
        <f>B60+B61+B62+B63+B64+B65+B66+B67+B68+B69</f>
        <v>0</v>
      </c>
      <c r="C70" s="11">
        <f>C60+C61+C62+C63+C64+C65+C66+C67+C68+C69</f>
        <v>0</v>
      </c>
      <c r="D70" s="11">
        <f>SUM(D60:D69)</f>
        <v>0</v>
      </c>
      <c r="E70" s="5"/>
    </row>
    <row r="71" spans="1:5" ht="15" thickBot="1">
      <c r="A71" s="29" t="s">
        <v>1</v>
      </c>
      <c r="B71" s="30"/>
      <c r="C71" s="30"/>
      <c r="D71" s="30"/>
      <c r="E71" s="31"/>
    </row>
    <row r="72" spans="1:5" ht="15" thickBot="1">
      <c r="A72" s="4" t="s">
        <v>2</v>
      </c>
      <c r="B72" s="5"/>
      <c r="C72" s="5"/>
      <c r="D72" s="5">
        <f>B72-C72</f>
        <v>0</v>
      </c>
      <c r="E72" s="5"/>
    </row>
    <row r="73" spans="1:5" ht="15" thickBot="1">
      <c r="A73" s="4" t="s">
        <v>60</v>
      </c>
      <c r="B73" s="5"/>
      <c r="C73" s="5"/>
      <c r="D73" s="5">
        <f>B73-C73</f>
        <v>0</v>
      </c>
      <c r="E73" s="5"/>
    </row>
    <row r="74" spans="1:5" ht="15" thickBot="1">
      <c r="A74" s="1" t="s">
        <v>3</v>
      </c>
      <c r="B74" s="2">
        <f>B72+B73</f>
        <v>0</v>
      </c>
      <c r="C74" s="2">
        <f>C72+C73</f>
        <v>0</v>
      </c>
      <c r="D74" s="2">
        <f>SUM(D72:D73)</f>
        <v>0</v>
      </c>
      <c r="E74" s="5"/>
    </row>
    <row r="75" spans="1:5" ht="15" thickBot="1">
      <c r="A75" s="26" t="s">
        <v>4</v>
      </c>
      <c r="B75" s="27"/>
      <c r="C75" s="27"/>
      <c r="D75" s="27"/>
      <c r="E75" s="28"/>
    </row>
    <row r="76" spans="1:5" ht="15" thickBot="1">
      <c r="A76" s="4" t="s">
        <v>5</v>
      </c>
      <c r="B76" s="5"/>
      <c r="C76" s="5"/>
      <c r="D76" s="5">
        <f>B76-C76</f>
        <v>0</v>
      </c>
      <c r="E76" s="5"/>
    </row>
    <row r="77" spans="1:5" ht="15" thickBot="1">
      <c r="A77" s="4" t="s">
        <v>6</v>
      </c>
      <c r="B77" s="5"/>
      <c r="C77" s="5"/>
      <c r="D77" s="5">
        <f>B77-C77</f>
        <v>0</v>
      </c>
      <c r="E77" s="5"/>
    </row>
    <row r="78" spans="1:5" ht="15" thickBot="1">
      <c r="A78" s="4" t="s">
        <v>7</v>
      </c>
      <c r="B78" s="5"/>
      <c r="C78" s="5"/>
      <c r="D78" s="5">
        <f>B78-C78</f>
        <v>0</v>
      </c>
      <c r="E78" s="5"/>
    </row>
    <row r="79" spans="1:5" ht="15" thickBot="1">
      <c r="A79" s="4" t="s">
        <v>8</v>
      </c>
      <c r="B79" s="5"/>
      <c r="C79" s="5"/>
      <c r="D79" s="5">
        <f>B79-C79</f>
        <v>0</v>
      </c>
      <c r="E79" s="5"/>
    </row>
    <row r="80" spans="1:5" ht="15" thickBot="1">
      <c r="A80" s="6" t="s">
        <v>9</v>
      </c>
      <c r="B80" s="5"/>
      <c r="C80" s="5"/>
      <c r="D80" s="5">
        <f>B80-C80</f>
        <v>0</v>
      </c>
      <c r="E80" s="2"/>
    </row>
    <row r="81" spans="1:5" ht="15" thickBot="1">
      <c r="A81" s="7" t="s">
        <v>3</v>
      </c>
      <c r="B81" s="2">
        <f>B76+B77+B78+B79+B80</f>
        <v>0</v>
      </c>
      <c r="C81" s="2">
        <f>C76+C77+C78+C79+C80</f>
        <v>0</v>
      </c>
      <c r="D81" s="2">
        <f>SUM(D76:D80)</f>
        <v>0</v>
      </c>
      <c r="E81" s="5"/>
    </row>
    <row r="82" spans="1:5" ht="15" thickBot="1">
      <c r="A82" s="26" t="s">
        <v>10</v>
      </c>
      <c r="B82" s="27"/>
      <c r="C82" s="27"/>
      <c r="D82" s="27"/>
      <c r="E82" s="28"/>
    </row>
    <row r="83" spans="1:5" ht="15" thickBot="1">
      <c r="A83" s="4" t="s">
        <v>11</v>
      </c>
      <c r="B83" s="5"/>
      <c r="C83" s="5"/>
      <c r="D83" s="5">
        <f>B83-C83</f>
        <v>0</v>
      </c>
      <c r="E83" s="5"/>
    </row>
    <row r="84" spans="1:5" ht="15" thickBot="1">
      <c r="A84" s="4" t="s">
        <v>12</v>
      </c>
      <c r="B84" s="5"/>
      <c r="C84" s="5"/>
      <c r="D84" s="5">
        <f>B84-C84</f>
        <v>0</v>
      </c>
      <c r="E84" s="5"/>
    </row>
    <row r="85" spans="1:5" ht="27" thickBot="1">
      <c r="A85" s="4" t="s">
        <v>13</v>
      </c>
      <c r="B85" s="5"/>
      <c r="C85" s="5"/>
      <c r="D85" s="5">
        <f>B85-C85</f>
        <v>0</v>
      </c>
      <c r="E85" s="5"/>
    </row>
    <row r="86" spans="1:5" ht="15" thickBot="1">
      <c r="A86" s="4" t="s">
        <v>14</v>
      </c>
      <c r="B86" s="5"/>
      <c r="C86" s="5"/>
      <c r="D86" s="5">
        <f>B86-C86</f>
        <v>0</v>
      </c>
      <c r="E86" s="5"/>
    </row>
    <row r="87" spans="1:5" ht="15" thickBot="1">
      <c r="A87" s="4" t="s">
        <v>9</v>
      </c>
      <c r="B87" s="5"/>
      <c r="C87" s="5"/>
      <c r="D87" s="5">
        <f>B87-C87</f>
        <v>0</v>
      </c>
      <c r="E87" s="5"/>
    </row>
    <row r="88" spans="1:5" ht="15" thickBot="1">
      <c r="A88" s="1" t="s">
        <v>3</v>
      </c>
      <c r="B88" s="2">
        <f>B83+B84+B85+B86+B87</f>
        <v>0</v>
      </c>
      <c r="C88" s="2">
        <f>C83+C84+C85+C86+C87</f>
        <v>0</v>
      </c>
      <c r="D88" s="2">
        <f>SUM(D83:D87)</f>
        <v>0</v>
      </c>
      <c r="E88" s="5"/>
    </row>
    <row r="89" spans="1:5" ht="15" thickBot="1">
      <c r="A89" s="26" t="s">
        <v>15</v>
      </c>
      <c r="B89" s="27"/>
      <c r="C89" s="27"/>
      <c r="D89" s="27"/>
      <c r="E89" s="28"/>
    </row>
    <row r="90" spans="1:5" ht="15" thickBot="1">
      <c r="A90" s="4" t="s">
        <v>16</v>
      </c>
      <c r="B90" s="5"/>
      <c r="C90" s="5"/>
      <c r="D90" s="5">
        <f t="shared" ref="D90:D95" si="3">B90-C90</f>
        <v>0</v>
      </c>
      <c r="E90" s="5"/>
    </row>
    <row r="91" spans="1:5" ht="15" thickBot="1">
      <c r="A91" s="4" t="s">
        <v>17</v>
      </c>
      <c r="B91" s="5"/>
      <c r="C91" s="5"/>
      <c r="D91" s="5">
        <f t="shared" si="3"/>
        <v>0</v>
      </c>
      <c r="E91" s="5"/>
    </row>
    <row r="92" spans="1:5" ht="15" thickBot="1">
      <c r="A92" s="4" t="s">
        <v>18</v>
      </c>
      <c r="B92" s="5"/>
      <c r="C92" s="5"/>
      <c r="D92" s="5">
        <f t="shared" si="3"/>
        <v>0</v>
      </c>
      <c r="E92" s="5"/>
    </row>
    <row r="93" spans="1:5" ht="15" thickBot="1">
      <c r="A93" s="4" t="s">
        <v>19</v>
      </c>
      <c r="B93" s="5"/>
      <c r="C93" s="5"/>
      <c r="D93" s="5">
        <f t="shared" si="3"/>
        <v>0</v>
      </c>
      <c r="E93" s="5"/>
    </row>
    <row r="94" spans="1:5" ht="15" thickBot="1">
      <c r="A94" s="4" t="s">
        <v>20</v>
      </c>
      <c r="B94" s="5"/>
      <c r="C94" s="5"/>
      <c r="D94" s="5">
        <f t="shared" si="3"/>
        <v>0</v>
      </c>
      <c r="E94" s="5"/>
    </row>
    <row r="95" spans="1:5" ht="15" thickBot="1">
      <c r="A95" s="4" t="s">
        <v>9</v>
      </c>
      <c r="B95" s="5"/>
      <c r="C95" s="5"/>
      <c r="D95" s="5">
        <f t="shared" si="3"/>
        <v>0</v>
      </c>
      <c r="E95" s="5"/>
    </row>
    <row r="96" spans="1:5" ht="15" thickBot="1">
      <c r="A96" s="1" t="s">
        <v>3</v>
      </c>
      <c r="B96" s="2">
        <f>B90+B91+B92+B93+B94+B95</f>
        <v>0</v>
      </c>
      <c r="C96" s="2">
        <f>C90+C91+C92+C93+C94+C95</f>
        <v>0</v>
      </c>
      <c r="D96" s="2">
        <f>SUM(D90:D95)</f>
        <v>0</v>
      </c>
      <c r="E96" s="5"/>
    </row>
    <row r="97" spans="1:5" ht="15" thickBot="1">
      <c r="A97" s="41" t="s">
        <v>50</v>
      </c>
      <c r="B97" s="42">
        <f>B4+B9+B14+B24+B30+B39+B45+B52+B58+B70+B74+B81+B88+B96</f>
        <v>0</v>
      </c>
      <c r="C97" s="42">
        <f>C4+C9+C14+C24+C30+C39+C45+C52+C58+C70+C74+C81+C88+C96</f>
        <v>0</v>
      </c>
      <c r="D97" s="42">
        <f>D4+D9+D14+D24+D30+D39+D45+D52+D58+D70+D74+D81+D88+D96</f>
        <v>0</v>
      </c>
      <c r="E97" s="43"/>
    </row>
    <row r="98" spans="1:5">
      <c r="A98" s="14"/>
      <c r="B98" s="14"/>
      <c r="C98" s="14"/>
      <c r="D98" s="14"/>
      <c r="E98" s="14"/>
    </row>
    <row r="99" spans="1:5">
      <c r="A99" s="15" t="s">
        <v>57</v>
      </c>
      <c r="B99" s="16">
        <f>B4-B97</f>
        <v>0</v>
      </c>
      <c r="C99" s="16">
        <f>C4-C97</f>
        <v>0</v>
      </c>
      <c r="D99" s="16">
        <f>D4-D97</f>
        <v>0</v>
      </c>
      <c r="E99" s="14"/>
    </row>
    <row r="100" spans="1:5">
      <c r="A100" s="14"/>
      <c r="B100" s="14"/>
      <c r="C100" s="14"/>
      <c r="D100" s="14"/>
      <c r="E100" s="14"/>
    </row>
    <row r="101" spans="1:5">
      <c r="A101" s="14"/>
      <c r="B101" s="14"/>
      <c r="C101" s="14"/>
      <c r="D101" s="14"/>
      <c r="E101" s="14"/>
    </row>
    <row r="102" spans="1:5">
      <c r="A102" s="14"/>
      <c r="B102" s="14"/>
      <c r="C102" s="14"/>
      <c r="D102" s="14"/>
      <c r="E102" s="14"/>
    </row>
    <row r="103" spans="1:5">
      <c r="A103" s="14"/>
      <c r="B103" s="14"/>
      <c r="C103" s="14"/>
      <c r="D103" s="14"/>
      <c r="E103" s="14"/>
    </row>
    <row r="104" spans="1:5">
      <c r="A104" s="14"/>
      <c r="B104" s="14"/>
      <c r="C104" s="14"/>
      <c r="D104" s="14"/>
      <c r="E104" s="14"/>
    </row>
    <row r="105" spans="1:5">
      <c r="A105" s="14"/>
      <c r="B105" s="14"/>
      <c r="C105" s="14"/>
      <c r="D105" s="14"/>
      <c r="E105" s="14"/>
    </row>
    <row r="106" spans="1:5">
      <c r="A106" s="14"/>
      <c r="B106" s="14"/>
      <c r="C106" s="14"/>
      <c r="D106" s="14"/>
      <c r="E106" s="14"/>
    </row>
    <row r="107" spans="1:5">
      <c r="A107" s="14"/>
      <c r="B107" s="14"/>
      <c r="C107" s="14"/>
      <c r="D107" s="14"/>
      <c r="E107" s="14"/>
    </row>
    <row r="108" spans="1:5">
      <c r="A108" s="14"/>
      <c r="B108" s="14"/>
      <c r="C108" s="14"/>
      <c r="D108" s="14"/>
      <c r="E108" s="14"/>
    </row>
    <row r="109" spans="1:5">
      <c r="A109" s="14"/>
      <c r="B109" s="14"/>
      <c r="C109" s="14"/>
      <c r="D109" s="14"/>
      <c r="E109" s="14"/>
    </row>
    <row r="110" spans="1:5">
      <c r="A110" s="14"/>
      <c r="B110" s="14"/>
      <c r="C110" s="14"/>
      <c r="D110" s="14"/>
      <c r="E110" s="14"/>
    </row>
    <row r="111" spans="1:5">
      <c r="A111" s="14"/>
      <c r="B111" s="14"/>
      <c r="C111" s="14"/>
      <c r="D111" s="14"/>
      <c r="E111" s="14"/>
    </row>
    <row r="112" spans="1:5">
      <c r="A112" s="14"/>
      <c r="B112" s="14"/>
      <c r="C112" s="14"/>
      <c r="D112" s="14"/>
      <c r="E112" s="14"/>
    </row>
    <row r="113" spans="1:5">
      <c r="A113" s="14"/>
      <c r="B113" s="14"/>
      <c r="C113" s="14"/>
      <c r="D113" s="14"/>
      <c r="E113" s="14"/>
    </row>
    <row r="114" spans="1:5">
      <c r="A114" s="14"/>
      <c r="B114" s="14"/>
      <c r="C114" s="14"/>
      <c r="D114" s="14"/>
      <c r="E114" s="14"/>
    </row>
  </sheetData>
  <mergeCells count="3">
    <mergeCell ref="A1:A2"/>
    <mergeCell ref="B1:D1"/>
    <mergeCell ref="A15:E15"/>
  </mergeCells>
  <pageMargins left="0.70866141732283472" right="0.70866141732283472" top="0.74803149606299213" bottom="1.3385826771653544" header="0.31496062992125984" footer="0.31496062992125984"/>
  <pageSetup scale="81" fitToHeight="0" orientation="portrait"/>
  <rowBreaks count="2" manualBreakCount="2">
    <brk id="45" max="16383" man="1"/>
    <brk id="88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Leticia Mendoza Archer</dc:creator>
  <cp:lastModifiedBy>Gerardo Romero Gatica</cp:lastModifiedBy>
  <cp:lastPrinted>2017-06-14T17:46:55Z</cp:lastPrinted>
  <dcterms:created xsi:type="dcterms:W3CDTF">2017-06-01T03:03:35Z</dcterms:created>
  <dcterms:modified xsi:type="dcterms:W3CDTF">2017-06-14T18:43:18Z</dcterms:modified>
</cp:coreProperties>
</file>